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DOMAŽELICE\PROVÁDĚČKA\KUBATUROVÉ LISTY\"/>
    </mc:Choice>
  </mc:AlternateContent>
  <xr:revisionPtr revIDLastSave="0" documentId="13_ncr:1_{3D462520-2CFD-48CB-BB89-404E2C8AE953}" xr6:coauthVersionLast="47" xr6:coauthVersionMax="47" xr10:uidLastSave="{00000000-0000-0000-0000-000000000000}"/>
  <bookViews>
    <workbookView xWindow="6660" yWindow="2595" windowWidth="112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H77" i="1" l="1"/>
  <c r="H75" i="1"/>
  <c r="A168" i="1"/>
  <c r="A170" i="1" s="1"/>
  <c r="A172" i="1" s="1"/>
  <c r="A174" i="1" s="1"/>
  <c r="A140" i="1"/>
  <c r="A142" i="1" s="1"/>
  <c r="A144" i="1" s="1"/>
  <c r="A146" i="1" s="1"/>
  <c r="A148" i="1" s="1"/>
  <c r="A150" i="1" s="1"/>
  <c r="A120" i="1"/>
  <c r="A122" i="1" s="1"/>
  <c r="A124" i="1" s="1"/>
  <c r="A126" i="1" s="1"/>
  <c r="A128" i="1" s="1"/>
  <c r="A130" i="1" s="1"/>
  <c r="A132" i="1" s="1"/>
  <c r="A134" i="1" s="1"/>
  <c r="A136" i="1" s="1"/>
  <c r="A116" i="1"/>
  <c r="K97" i="1"/>
  <c r="H97" i="1"/>
  <c r="E97" i="1"/>
  <c r="C97" i="1"/>
  <c r="K95" i="1"/>
  <c r="H95" i="1"/>
  <c r="E95" i="1"/>
  <c r="C95" i="1"/>
  <c r="K93" i="1"/>
  <c r="H93" i="1"/>
  <c r="E93" i="1"/>
  <c r="C93" i="1"/>
  <c r="K91" i="1"/>
  <c r="H91" i="1"/>
  <c r="E91" i="1"/>
  <c r="C91" i="1"/>
  <c r="K89" i="1"/>
  <c r="H89" i="1"/>
  <c r="E89" i="1"/>
  <c r="C89" i="1"/>
  <c r="K87" i="1"/>
  <c r="H87" i="1"/>
  <c r="E87" i="1"/>
  <c r="C87" i="1"/>
  <c r="K85" i="1"/>
  <c r="H85" i="1"/>
  <c r="E85" i="1"/>
  <c r="C85" i="1"/>
  <c r="K83" i="1"/>
  <c r="H83" i="1"/>
  <c r="E83" i="1"/>
  <c r="C83" i="1"/>
  <c r="K81" i="1"/>
  <c r="H81" i="1"/>
  <c r="E81" i="1"/>
  <c r="C81" i="1"/>
  <c r="I81" i="1" s="1"/>
  <c r="K79" i="1"/>
  <c r="H79" i="1"/>
  <c r="E79" i="1"/>
  <c r="C79" i="1"/>
  <c r="F79" i="1" s="1"/>
  <c r="K77" i="1"/>
  <c r="E77" i="1"/>
  <c r="C77" i="1"/>
  <c r="K75" i="1"/>
  <c r="E75" i="1"/>
  <c r="C75" i="1"/>
  <c r="I75" i="1" s="1"/>
  <c r="K73" i="1"/>
  <c r="H73" i="1"/>
  <c r="E73" i="1"/>
  <c r="C73" i="1"/>
  <c r="K71" i="1"/>
  <c r="H71" i="1"/>
  <c r="E71" i="1"/>
  <c r="C71" i="1"/>
  <c r="K69" i="1"/>
  <c r="H69" i="1"/>
  <c r="E69" i="1"/>
  <c r="C69" i="1"/>
  <c r="K67" i="1"/>
  <c r="H67" i="1"/>
  <c r="E67" i="1"/>
  <c r="C67" i="1"/>
  <c r="I67" i="1" s="1"/>
  <c r="K65" i="1"/>
  <c r="H65" i="1"/>
  <c r="E65" i="1"/>
  <c r="C65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96" i="1" s="1"/>
  <c r="A98" i="1" s="1"/>
  <c r="A100" i="1" s="1"/>
  <c r="A102" i="1" s="1"/>
  <c r="A104" i="1" s="1"/>
  <c r="A106" i="1" s="1"/>
  <c r="A108" i="1" s="1"/>
  <c r="A110" i="1" s="1"/>
  <c r="K63" i="1"/>
  <c r="H63" i="1"/>
  <c r="E63" i="1"/>
  <c r="C63" i="1"/>
  <c r="C59" i="1"/>
  <c r="K59" i="1"/>
  <c r="H59" i="1"/>
  <c r="E59" i="1"/>
  <c r="A12" i="1"/>
  <c r="A14" i="1" s="1"/>
  <c r="A16" i="1" s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C37" i="1"/>
  <c r="E37" i="1"/>
  <c r="H37" i="1"/>
  <c r="K37" i="1"/>
  <c r="C39" i="1"/>
  <c r="E39" i="1"/>
  <c r="H39" i="1"/>
  <c r="K39" i="1"/>
  <c r="C41" i="1"/>
  <c r="E41" i="1"/>
  <c r="H41" i="1"/>
  <c r="K41" i="1"/>
  <c r="C43" i="1"/>
  <c r="E43" i="1"/>
  <c r="H43" i="1"/>
  <c r="K43" i="1"/>
  <c r="C45" i="1"/>
  <c r="E45" i="1"/>
  <c r="H45" i="1"/>
  <c r="K45" i="1"/>
  <c r="C47" i="1"/>
  <c r="E47" i="1"/>
  <c r="H47" i="1"/>
  <c r="K47" i="1"/>
  <c r="C49" i="1"/>
  <c r="E49" i="1"/>
  <c r="H49" i="1"/>
  <c r="K49" i="1"/>
  <c r="C51" i="1"/>
  <c r="E51" i="1"/>
  <c r="H51" i="1"/>
  <c r="K51" i="1"/>
  <c r="C53" i="1"/>
  <c r="E53" i="1"/>
  <c r="H53" i="1"/>
  <c r="K53" i="1"/>
  <c r="C55" i="1"/>
  <c r="E55" i="1"/>
  <c r="H55" i="1"/>
  <c r="K55" i="1"/>
  <c r="C57" i="1"/>
  <c r="E57" i="1"/>
  <c r="H57" i="1"/>
  <c r="K57" i="1"/>
  <c r="I69" i="1" l="1"/>
  <c r="I15" i="1"/>
  <c r="F91" i="1"/>
  <c r="F87" i="1"/>
  <c r="L87" i="1"/>
  <c r="F71" i="1"/>
  <c r="I39" i="1"/>
  <c r="F35" i="1"/>
  <c r="L33" i="1"/>
  <c r="L75" i="1"/>
  <c r="F33" i="1"/>
  <c r="L79" i="1"/>
  <c r="F75" i="1"/>
  <c r="A160" i="1"/>
  <c r="A162" i="1" s="1"/>
  <c r="A164" i="1" s="1"/>
  <c r="I79" i="1"/>
  <c r="A152" i="1"/>
  <c r="A154" i="1" s="1"/>
  <c r="A156" i="1" s="1"/>
  <c r="A158" i="1" s="1"/>
  <c r="I95" i="1"/>
  <c r="I97" i="1"/>
  <c r="F97" i="1"/>
  <c r="L97" i="1"/>
  <c r="F95" i="1"/>
  <c r="L95" i="1"/>
  <c r="I91" i="1"/>
  <c r="I93" i="1"/>
  <c r="F93" i="1"/>
  <c r="L93" i="1"/>
  <c r="L91" i="1"/>
  <c r="I89" i="1"/>
  <c r="I87" i="1"/>
  <c r="F89" i="1"/>
  <c r="L89" i="1"/>
  <c r="I83" i="1"/>
  <c r="I85" i="1"/>
  <c r="L83" i="1"/>
  <c r="F85" i="1"/>
  <c r="F83" i="1"/>
  <c r="L85" i="1"/>
  <c r="L81" i="1"/>
  <c r="F81" i="1"/>
  <c r="I77" i="1"/>
  <c r="F77" i="1"/>
  <c r="L77" i="1"/>
  <c r="I71" i="1"/>
  <c r="I73" i="1"/>
  <c r="F73" i="1"/>
  <c r="L73" i="1"/>
  <c r="L71" i="1"/>
  <c r="L67" i="1"/>
  <c r="F69" i="1"/>
  <c r="L69" i="1"/>
  <c r="F67" i="1"/>
  <c r="L63" i="1"/>
  <c r="I65" i="1"/>
  <c r="F63" i="1"/>
  <c r="F65" i="1"/>
  <c r="L65" i="1"/>
  <c r="I63" i="1"/>
  <c r="I57" i="1"/>
  <c r="I53" i="1"/>
  <c r="I41" i="1"/>
  <c r="I33" i="1"/>
  <c r="I25" i="1"/>
  <c r="F21" i="1"/>
  <c r="I17" i="1"/>
  <c r="F13" i="1"/>
  <c r="F59" i="1"/>
  <c r="F49" i="1"/>
  <c r="F45" i="1"/>
  <c r="I37" i="1"/>
  <c r="F29" i="1"/>
  <c r="I55" i="1"/>
  <c r="L51" i="1"/>
  <c r="F51" i="1"/>
  <c r="I51" i="1"/>
  <c r="I49" i="1"/>
  <c r="L49" i="1"/>
  <c r="I47" i="1"/>
  <c r="I45" i="1"/>
  <c r="F43" i="1"/>
  <c r="L35" i="1"/>
  <c r="I35" i="1"/>
  <c r="I31" i="1"/>
  <c r="I29" i="1"/>
  <c r="F27" i="1"/>
  <c r="I23" i="1"/>
  <c r="I21" i="1"/>
  <c r="F19" i="1"/>
  <c r="I13" i="1"/>
  <c r="F11" i="1"/>
  <c r="L59" i="1"/>
  <c r="F53" i="1"/>
  <c r="L45" i="1"/>
  <c r="I43" i="1"/>
  <c r="F37" i="1"/>
  <c r="L29" i="1"/>
  <c r="I27" i="1"/>
  <c r="L21" i="1"/>
  <c r="I19" i="1"/>
  <c r="L13" i="1"/>
  <c r="I11" i="1"/>
  <c r="F57" i="1"/>
  <c r="F55" i="1"/>
  <c r="F47" i="1"/>
  <c r="L43" i="1"/>
  <c r="F41" i="1"/>
  <c r="F39" i="1"/>
  <c r="F31" i="1"/>
  <c r="L27" i="1"/>
  <c r="F25" i="1"/>
  <c r="F23" i="1"/>
  <c r="L19" i="1"/>
  <c r="F17" i="1"/>
  <c r="F15" i="1"/>
  <c r="I59" i="1"/>
  <c r="L57" i="1"/>
  <c r="L41" i="1"/>
  <c r="L25" i="1"/>
  <c r="L53" i="1"/>
  <c r="L37" i="1"/>
  <c r="L11" i="1"/>
  <c r="L17" i="1"/>
  <c r="L55" i="1"/>
  <c r="L47" i="1"/>
  <c r="L39" i="1"/>
  <c r="L31" i="1"/>
  <c r="L23" i="1"/>
  <c r="L15" i="1"/>
  <c r="L102" i="1" l="1"/>
  <c r="L130" i="1" s="1"/>
  <c r="F102" i="1"/>
  <c r="F130" i="1" s="1"/>
  <c r="I102" i="1"/>
  <c r="I130" i="1" s="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<sst xmlns="http://schemas.openxmlformats.org/spreadsheetml/2006/main" count="29" uniqueCount="19">
  <si>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</si>
  <si>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</si>
  <si>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</si>
  <si>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</si>
  <si>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</si>
  <si>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</si>
  <si>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</si>
  <si>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</si>
  <si>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</si>
  <si>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</si>
  <si>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</si>
  <si>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</si>
  <si>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</si>
  <si>
    <r>
      <t>m</t>
    </r>
    <r>
      <rPr>
        <b/>
        <vertAlign val="superscript"/>
        <sz val="8"/>
        <rFont val="Arial CE"/>
        <charset val="238"/>
      </rPr>
      <t>2</t>
    </r>
  </si>
  <si>
    <t>MOŠTĚNKA I</t>
  </si>
  <si>
    <t>ODSTRANĚNÍ DRNU</t>
  </si>
  <si>
    <t>ODTĚŽENÍ NÁNOSŮ</t>
  </si>
  <si>
    <t>NÁSYP</t>
  </si>
  <si>
    <r>
      <t>m</t>
    </r>
    <r>
      <rPr>
        <b/>
        <vertAlign val="superscript"/>
        <sz val="8"/>
        <rFont val="Arial CE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</si>
</sst>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7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31" workbookViewId="0">
      <selection activeCell="L78" sqref="L78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8.8554687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38" t="s">
        <v>14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23.2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6.5" customHeight="1" x14ac:dyDescent="0.35">
      <c r="G3" s="32"/>
    </row>
    <row r="4" spans="1:12" ht="18.75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40" t="s">
        <v>15</v>
      </c>
      <c r="E6" s="41"/>
      <c r="F6" s="42"/>
      <c r="G6" s="40" t="s">
        <v>16</v>
      </c>
      <c r="H6" s="41"/>
      <c r="I6" s="42"/>
      <c r="J6" s="40" t="s">
        <v>17</v>
      </c>
      <c r="K6" s="41"/>
      <c r="L6" s="42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18</v>
      </c>
      <c r="E8" s="14" t="s">
        <v>18</v>
      </c>
      <c r="F8" s="14" t="s">
        <v>10</v>
      </c>
      <c r="G8" s="14" t="s">
        <v>10</v>
      </c>
      <c r="H8" s="14" t="s">
        <v>10</v>
      </c>
      <c r="I8" s="14" t="s">
        <v>11</v>
      </c>
      <c r="J8" s="14" t="s">
        <v>13</v>
      </c>
      <c r="K8" s="14" t="s">
        <v>13</v>
      </c>
      <c r="L8" s="15" t="s">
        <v>12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1</v>
      </c>
      <c r="B10" s="1">
        <v>20.2363</v>
      </c>
      <c r="C10" s="8"/>
      <c r="D10" s="9">
        <v>20.8</v>
      </c>
      <c r="E10" s="8"/>
      <c r="F10" s="8"/>
      <c r="G10" s="9">
        <v>12.22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26.099999999999568</v>
      </c>
      <c r="D11" s="8"/>
      <c r="E11" s="9">
        <f>+(D10+D12)/2</f>
        <v>21.375</v>
      </c>
      <c r="F11" s="9">
        <f>+C11*E11</f>
        <v>557.88749999999072</v>
      </c>
      <c r="G11" s="8"/>
      <c r="H11" s="9">
        <f>+(G10+G12)/2</f>
        <v>12.08</v>
      </c>
      <c r="I11" s="9">
        <f>+C11*H11</f>
        <v>315.28799999999478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2</v>
      </c>
      <c r="B12" s="1">
        <v>20.2624</v>
      </c>
      <c r="C12" s="8"/>
      <c r="D12" s="9">
        <v>21.95</v>
      </c>
      <c r="E12" s="8"/>
      <c r="F12" s="8"/>
      <c r="G12" s="9">
        <v>11.94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37.099999999998801</v>
      </c>
      <c r="D13" s="8"/>
      <c r="E13" s="9">
        <f>+(D12+D14)/2</f>
        <v>22.375</v>
      </c>
      <c r="F13" s="9">
        <f>+C13*E13</f>
        <v>830.11249999997312</v>
      </c>
      <c r="G13" s="8"/>
      <c r="H13" s="9">
        <f>+(G12+G14)/2</f>
        <v>11.265000000000001</v>
      </c>
      <c r="I13" s="9">
        <f>+C13*H13</f>
        <v>417.9314999999865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</v>
      </c>
      <c r="B14" s="1">
        <v>20.299499999999998</v>
      </c>
      <c r="C14" s="8"/>
      <c r="D14" s="9">
        <v>22.8</v>
      </c>
      <c r="E14" s="8"/>
      <c r="F14" s="8"/>
      <c r="G14" s="9">
        <v>10.59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35.600000000002296</v>
      </c>
      <c r="D15" s="8"/>
      <c r="E15" s="9">
        <f>+(D14+D16)/2</f>
        <v>20.175000000000001</v>
      </c>
      <c r="F15" s="9">
        <f>+C15*E15</f>
        <v>718.2300000000464</v>
      </c>
      <c r="G15" s="8"/>
      <c r="H15" s="9">
        <f>+(G14+G16)/2</f>
        <v>8.7199999999999989</v>
      </c>
      <c r="I15" s="9">
        <f>+C15*H15</f>
        <v>310.43200000001997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4</v>
      </c>
      <c r="B16" s="1">
        <v>20.335100000000001</v>
      </c>
      <c r="C16" s="8"/>
      <c r="D16" s="9">
        <v>17.55</v>
      </c>
      <c r="E16" s="8"/>
      <c r="F16" s="8"/>
      <c r="G16" s="9">
        <v>6.85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32.899999999997931</v>
      </c>
      <c r="D17" s="8"/>
      <c r="E17" s="9">
        <f>+(D16+D18)/2</f>
        <v>12.3</v>
      </c>
      <c r="F17" s="9">
        <f>+C17*E17</f>
        <v>404.66999999997455</v>
      </c>
      <c r="G17" s="8"/>
      <c r="H17" s="9">
        <f>+(G16+G18)/2</f>
        <v>6.3149999999999995</v>
      </c>
      <c r="I17" s="9">
        <f>+C17*H17</f>
        <v>207.76349999998692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5</v>
      </c>
      <c r="B18" s="1">
        <v>20.367999999999999</v>
      </c>
      <c r="C18" s="8"/>
      <c r="D18" s="9">
        <v>7.05</v>
      </c>
      <c r="E18" s="8"/>
      <c r="F18" s="8"/>
      <c r="G18" s="9">
        <v>5.78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19.500000000000739</v>
      </c>
      <c r="D19" s="2"/>
      <c r="E19" s="9">
        <f>+(D18+D20)/2</f>
        <v>3.5249999999999999</v>
      </c>
      <c r="F19" s="9">
        <f>+C19*E19</f>
        <v>68.737500000002598</v>
      </c>
      <c r="G19" s="2"/>
      <c r="H19" s="9">
        <f>+(G18+G20)/2</f>
        <v>3.4400000000000004</v>
      </c>
      <c r="I19" s="9">
        <f>+C19*H19</f>
        <v>67.080000000002556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6</v>
      </c>
      <c r="B20" s="1">
        <v>20.387499999999999</v>
      </c>
      <c r="C20" s="8"/>
      <c r="D20" s="9">
        <v>0</v>
      </c>
      <c r="E20" s="8"/>
      <c r="F20" s="8"/>
      <c r="G20" s="9">
        <v>1.1000000000000001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31.500000000001194</v>
      </c>
      <c r="D21" s="8"/>
      <c r="E21" s="9">
        <f>+(D20+D22)/2</f>
        <v>8.5250000000000004</v>
      </c>
      <c r="F21" s="9">
        <f>+C21*E21</f>
        <v>268.5375000000102</v>
      </c>
      <c r="G21" s="8"/>
      <c r="H21" s="9">
        <f>+(G20+G22)/2</f>
        <v>1.5449999999999999</v>
      </c>
      <c r="I21" s="9">
        <f>+C21*H21</f>
        <v>48.667500000001844</v>
      </c>
      <c r="J21" s="8"/>
      <c r="K21" s="9">
        <f>+(J20+J22)/2</f>
        <v>0.05</v>
      </c>
      <c r="L21" s="27">
        <f>+C21*K21</f>
        <v>1.5750000000000597</v>
      </c>
    </row>
    <row r="22" spans="1:12" x14ac:dyDescent="0.2">
      <c r="A22" s="24">
        <f>A20+1</f>
        <v>7</v>
      </c>
      <c r="B22" s="1">
        <v>20.419</v>
      </c>
      <c r="C22" s="8"/>
      <c r="D22" s="9">
        <v>17.05</v>
      </c>
      <c r="E22" s="8"/>
      <c r="F22" s="8"/>
      <c r="G22" s="9">
        <v>1.99</v>
      </c>
      <c r="H22" s="8"/>
      <c r="I22" s="8"/>
      <c r="J22" s="9">
        <v>0.1</v>
      </c>
      <c r="K22" s="8"/>
      <c r="L22" s="25"/>
    </row>
    <row r="23" spans="1:12" x14ac:dyDescent="0.2">
      <c r="A23" s="26"/>
      <c r="B23" s="11"/>
      <c r="C23" s="9">
        <f>+(B24-B22)*1000</f>
        <v>38.899999999998158</v>
      </c>
      <c r="D23" s="8"/>
      <c r="E23" s="9">
        <f>+(D22+D24)/2</f>
        <v>16.700000000000003</v>
      </c>
      <c r="F23" s="9">
        <f>+C23*E23</f>
        <v>649.6299999999693</v>
      </c>
      <c r="G23" s="8"/>
      <c r="H23" s="9">
        <f>+(G22+G24)/2</f>
        <v>2.8250000000000002</v>
      </c>
      <c r="I23" s="9">
        <f>+C23*H23</f>
        <v>109.8924999999948</v>
      </c>
      <c r="J23" s="8"/>
      <c r="K23" s="9">
        <f>+(J22+J24)/2</f>
        <v>0.05</v>
      </c>
      <c r="L23" s="27">
        <f>+C23*K23</f>
        <v>1.9449999999999079</v>
      </c>
    </row>
    <row r="24" spans="1:12" x14ac:dyDescent="0.2">
      <c r="A24" s="24">
        <f>A22+1</f>
        <v>8</v>
      </c>
      <c r="B24" s="1">
        <v>20.457899999999999</v>
      </c>
      <c r="C24" s="8"/>
      <c r="D24" s="9">
        <v>16.350000000000001</v>
      </c>
      <c r="E24" s="8"/>
      <c r="F24" s="8"/>
      <c r="G24" s="9">
        <v>3.66</v>
      </c>
      <c r="H24" s="8"/>
      <c r="I24" s="8"/>
      <c r="J24" s="9">
        <v>0</v>
      </c>
      <c r="K24" s="8"/>
      <c r="L24" s="25"/>
    </row>
    <row r="25" spans="1:12" x14ac:dyDescent="0.2">
      <c r="A25" s="26"/>
      <c r="B25" s="11"/>
      <c r="C25" s="9">
        <f>+(B26-B24)*1000</f>
        <v>38.300000000003109</v>
      </c>
      <c r="D25" s="8"/>
      <c r="E25" s="9">
        <f>+(D24+D26)/2</f>
        <v>16</v>
      </c>
      <c r="F25" s="9">
        <f>+C25*E25</f>
        <v>612.80000000004975</v>
      </c>
      <c r="G25" s="8"/>
      <c r="H25" s="9">
        <f>+(G24+G26)/2</f>
        <v>3.2050000000000001</v>
      </c>
      <c r="I25" s="9">
        <f>+C25*H25</f>
        <v>122.75150000000997</v>
      </c>
      <c r="J25" s="8"/>
      <c r="K25" s="9">
        <f>+(J24+J26)/2</f>
        <v>5.5E-2</v>
      </c>
      <c r="L25" s="27">
        <f>+C25*K25</f>
        <v>2.106500000000171</v>
      </c>
    </row>
    <row r="26" spans="1:12" x14ac:dyDescent="0.2">
      <c r="A26" s="24">
        <f>A24+1</f>
        <v>9</v>
      </c>
      <c r="B26" s="1">
        <v>20.496200000000002</v>
      </c>
      <c r="C26" s="8"/>
      <c r="D26" s="9">
        <v>15.65</v>
      </c>
      <c r="E26" s="8"/>
      <c r="F26" s="8"/>
      <c r="G26" s="9">
        <v>2.75</v>
      </c>
      <c r="H26" s="8"/>
      <c r="I26" s="8"/>
      <c r="J26" s="9">
        <v>0.11</v>
      </c>
      <c r="K26" s="8"/>
      <c r="L26" s="25"/>
    </row>
    <row r="27" spans="1:12" x14ac:dyDescent="0.2">
      <c r="A27" s="26"/>
      <c r="B27" s="11"/>
      <c r="C27" s="9">
        <f>+(B28-B26)*1000</f>
        <v>57.099999999998374</v>
      </c>
      <c r="D27" s="8"/>
      <c r="E27" s="9">
        <f>+(D26+D28)/2</f>
        <v>16.074999999999999</v>
      </c>
      <c r="F27" s="9">
        <f>+C27*E27</f>
        <v>917.88249999997379</v>
      </c>
      <c r="G27" s="8"/>
      <c r="H27" s="9">
        <f>+(G26+G28)/2</f>
        <v>2.7450000000000001</v>
      </c>
      <c r="I27" s="9">
        <f>+C27*H27</f>
        <v>156.73949999999553</v>
      </c>
      <c r="J27" s="8"/>
      <c r="K27" s="9">
        <f>+(J26+J28)/2</f>
        <v>0.10500000000000001</v>
      </c>
      <c r="L27" s="27">
        <f>+C27*K27</f>
        <v>5.9954999999998302</v>
      </c>
    </row>
    <row r="28" spans="1:12" x14ac:dyDescent="0.2">
      <c r="A28" s="24">
        <f>A26+1</f>
        <v>10</v>
      </c>
      <c r="B28" s="1">
        <v>20.5533</v>
      </c>
      <c r="C28" s="8"/>
      <c r="D28" s="9">
        <v>16.5</v>
      </c>
      <c r="E28" s="8"/>
      <c r="F28" s="8"/>
      <c r="G28" s="9">
        <v>2.74</v>
      </c>
      <c r="H28" s="8"/>
      <c r="I28" s="8"/>
      <c r="J28" s="9">
        <v>0.1</v>
      </c>
      <c r="K28" s="8"/>
      <c r="L28" s="25"/>
    </row>
    <row r="29" spans="1:12" x14ac:dyDescent="0.2">
      <c r="A29" s="22"/>
      <c r="B29" s="12"/>
      <c r="C29" s="9">
        <f>+(B30-B28)*1000</f>
        <v>47.000000000000597</v>
      </c>
      <c r="D29" s="2"/>
      <c r="E29" s="9">
        <f>+(D28+D30)/2</f>
        <v>17.100000000000001</v>
      </c>
      <c r="F29" s="9">
        <f>+C29*E29</f>
        <v>803.70000000001028</v>
      </c>
      <c r="G29" s="2"/>
      <c r="H29" s="9">
        <f>+(G28+G30)/2</f>
        <v>2.9450000000000003</v>
      </c>
      <c r="I29" s="9">
        <f>+C29*H29</f>
        <v>138.41500000000178</v>
      </c>
      <c r="J29" s="2"/>
      <c r="K29" s="9">
        <f>+(J28+J30)/2</f>
        <v>0.1</v>
      </c>
      <c r="L29" s="27">
        <f>+C29*K29</f>
        <v>4.7000000000000597</v>
      </c>
    </row>
    <row r="30" spans="1:12" x14ac:dyDescent="0.2">
      <c r="A30" s="24">
        <f>A28+1</f>
        <v>11</v>
      </c>
      <c r="B30" s="1">
        <v>20.600300000000001</v>
      </c>
      <c r="C30" s="8"/>
      <c r="D30" s="9">
        <v>17.7</v>
      </c>
      <c r="E30" s="8"/>
      <c r="F30" s="8"/>
      <c r="G30" s="9">
        <v>3.15</v>
      </c>
      <c r="H30" s="8"/>
      <c r="I30" s="8"/>
      <c r="J30" s="9">
        <v>0.1</v>
      </c>
      <c r="K30" s="8"/>
      <c r="L30" s="25"/>
    </row>
    <row r="31" spans="1:12" x14ac:dyDescent="0.2">
      <c r="A31" s="26"/>
      <c r="B31" s="10"/>
      <c r="C31" s="9">
        <f>+(B32-B30)*1000</f>
        <v>26.499999999998636</v>
      </c>
      <c r="D31" s="8"/>
      <c r="E31" s="9">
        <f>+(D30+D32)/2</f>
        <v>17.074999999999999</v>
      </c>
      <c r="F31" s="9">
        <f>+C31*E31</f>
        <v>452.48749999997671</v>
      </c>
      <c r="G31" s="8"/>
      <c r="H31" s="9">
        <f>+(G30+G32)/2</f>
        <v>2.95</v>
      </c>
      <c r="I31" s="9">
        <f>+C31*H31</f>
        <v>78.174999999995975</v>
      </c>
      <c r="J31" s="8"/>
      <c r="K31" s="9">
        <f>+(J30+J32)/2</f>
        <v>0.1</v>
      </c>
      <c r="L31" s="27">
        <f>+C31*K31</f>
        <v>2.6499999999998636</v>
      </c>
    </row>
    <row r="32" spans="1:12" x14ac:dyDescent="0.2">
      <c r="A32" s="24">
        <f>A30+1</f>
        <v>12</v>
      </c>
      <c r="B32" s="1">
        <v>20.626799999999999</v>
      </c>
      <c r="C32" s="8"/>
      <c r="D32" s="9">
        <v>16.45</v>
      </c>
      <c r="E32" s="8"/>
      <c r="F32" s="8"/>
      <c r="G32" s="9">
        <v>2.75</v>
      </c>
      <c r="H32" s="8"/>
      <c r="I32" s="8"/>
      <c r="J32" s="9">
        <v>0.1</v>
      </c>
      <c r="K32" s="8"/>
      <c r="L32" s="25"/>
    </row>
    <row r="33" spans="1:12" x14ac:dyDescent="0.2">
      <c r="A33" s="26"/>
      <c r="B33" s="11"/>
      <c r="C33" s="9">
        <f>+(B34-B32)*1000</f>
        <v>29.800000000001603</v>
      </c>
      <c r="D33" s="8"/>
      <c r="E33" s="9">
        <f>+(D32+D34)/2</f>
        <v>17.924999999999997</v>
      </c>
      <c r="F33" s="9">
        <f>+C33*E33</f>
        <v>534.16500000002861</v>
      </c>
      <c r="G33" s="8"/>
      <c r="H33" s="9">
        <f>+(G32+G34)/2</f>
        <v>4.0600000000000005</v>
      </c>
      <c r="I33" s="9">
        <f>+C33*H33</f>
        <v>120.98800000000652</v>
      </c>
      <c r="J33" s="8"/>
      <c r="K33" s="9">
        <f>+(J32+J34)/2</f>
        <v>0.05</v>
      </c>
      <c r="L33" s="27">
        <f>+C33*K33</f>
        <v>1.4900000000000801</v>
      </c>
    </row>
    <row r="34" spans="1:12" x14ac:dyDescent="0.2">
      <c r="A34" s="24">
        <f>A32+1</f>
        <v>13</v>
      </c>
      <c r="B34" s="1">
        <v>20.656600000000001</v>
      </c>
      <c r="C34" s="8"/>
      <c r="D34" s="9">
        <v>19.399999999999999</v>
      </c>
      <c r="E34" s="8"/>
      <c r="F34" s="8"/>
      <c r="G34" s="9">
        <v>5.37</v>
      </c>
      <c r="H34" s="8"/>
      <c r="I34" s="8"/>
      <c r="J34" s="9">
        <v>0</v>
      </c>
      <c r="K34" s="8"/>
      <c r="L34" s="25"/>
    </row>
    <row r="35" spans="1:12" x14ac:dyDescent="0.2">
      <c r="A35" s="26"/>
      <c r="B35" s="11"/>
      <c r="C35" s="9">
        <f>+(B36-B34)*1000</f>
        <v>30.599999999999739</v>
      </c>
      <c r="D35" s="8"/>
      <c r="E35" s="9">
        <f>+(D34+D36)/2</f>
        <v>18</v>
      </c>
      <c r="F35" s="9">
        <f>+C35*E35</f>
        <v>550.79999999999529</v>
      </c>
      <c r="G35" s="8"/>
      <c r="H35" s="9">
        <f>+(G34+G36)/2</f>
        <v>4.46</v>
      </c>
      <c r="I35" s="9">
        <f>+C35*H35</f>
        <v>136.47599999999883</v>
      </c>
      <c r="J35" s="8"/>
      <c r="K35" s="9">
        <f>+(J34+J36)/2</f>
        <v>0</v>
      </c>
      <c r="L35" s="27">
        <f>+C35*K35</f>
        <v>0</v>
      </c>
    </row>
    <row r="36" spans="1:12" x14ac:dyDescent="0.2">
      <c r="A36" s="24">
        <f>A34+1</f>
        <v>14</v>
      </c>
      <c r="B36" s="1">
        <v>20.687200000000001</v>
      </c>
      <c r="C36" s="8"/>
      <c r="D36" s="9">
        <v>16.600000000000001</v>
      </c>
      <c r="E36" s="8"/>
      <c r="F36" s="8"/>
      <c r="G36" s="9">
        <v>3.55</v>
      </c>
      <c r="H36" s="8"/>
      <c r="I36" s="8"/>
      <c r="J36" s="9">
        <v>0</v>
      </c>
      <c r="K36" s="8"/>
      <c r="L36" s="25"/>
    </row>
    <row r="37" spans="1:12" x14ac:dyDescent="0.2">
      <c r="A37" s="26"/>
      <c r="B37" s="11"/>
      <c r="C37" s="9">
        <f>+(B38-B36)*1000</f>
        <v>13.799999999999812</v>
      </c>
      <c r="D37" s="8"/>
      <c r="E37" s="9">
        <f>+(D36+D38)/2</f>
        <v>16.825000000000003</v>
      </c>
      <c r="F37" s="9">
        <f>+C37*E37</f>
        <v>232.18499999999688</v>
      </c>
      <c r="G37" s="8"/>
      <c r="H37" s="9">
        <f>+(G36+G38)/2</f>
        <v>3.66</v>
      </c>
      <c r="I37" s="9">
        <f>+C37*H37</f>
        <v>50.507999999999313</v>
      </c>
      <c r="J37" s="8"/>
      <c r="K37" s="9">
        <f>+(J36+J38)/2</f>
        <v>0</v>
      </c>
      <c r="L37" s="27">
        <f>+C37*K37</f>
        <v>0</v>
      </c>
    </row>
    <row r="38" spans="1:12" x14ac:dyDescent="0.2">
      <c r="A38" s="24">
        <f>A36+1</f>
        <v>15</v>
      </c>
      <c r="B38" s="1">
        <v>20.701000000000001</v>
      </c>
      <c r="C38" s="8"/>
      <c r="D38" s="9">
        <v>17.05</v>
      </c>
      <c r="E38" s="8"/>
      <c r="F38" s="8"/>
      <c r="G38" s="9">
        <v>3.77</v>
      </c>
      <c r="H38" s="8"/>
      <c r="I38" s="8"/>
      <c r="J38" s="9">
        <v>0</v>
      </c>
      <c r="K38" s="8"/>
      <c r="L38" s="25"/>
    </row>
    <row r="39" spans="1:12" x14ac:dyDescent="0.2">
      <c r="A39" s="22"/>
      <c r="B39" s="12"/>
      <c r="C39" s="9">
        <f>+(B40-B38)*1000</f>
        <v>34.600000000001074</v>
      </c>
      <c r="D39" s="2"/>
      <c r="E39" s="9">
        <f>+(D38+D40)/2</f>
        <v>17.875</v>
      </c>
      <c r="F39" s="9">
        <f>+C39*E39</f>
        <v>618.47500000001924</v>
      </c>
      <c r="G39" s="2"/>
      <c r="H39" s="9">
        <f>+(G38+G40)/2</f>
        <v>3.23</v>
      </c>
      <c r="I39" s="9">
        <f>+C39*H39</f>
        <v>111.75800000000346</v>
      </c>
      <c r="J39" s="2"/>
      <c r="K39" s="9">
        <f>+(J38+J40)/2</f>
        <v>0.05</v>
      </c>
      <c r="L39" s="27">
        <f>+C39*K39</f>
        <v>1.7300000000000537</v>
      </c>
    </row>
    <row r="40" spans="1:12" x14ac:dyDescent="0.2">
      <c r="A40" s="24">
        <f>A38+1</f>
        <v>16</v>
      </c>
      <c r="B40" s="1">
        <v>20.735600000000002</v>
      </c>
      <c r="C40" s="8"/>
      <c r="D40" s="9">
        <v>18.7</v>
      </c>
      <c r="E40" s="8"/>
      <c r="F40" s="8"/>
      <c r="G40" s="9">
        <v>2.69</v>
      </c>
      <c r="H40" s="8"/>
      <c r="I40" s="8"/>
      <c r="J40" s="9">
        <v>0.1</v>
      </c>
      <c r="K40" s="8"/>
      <c r="L40" s="25"/>
    </row>
    <row r="41" spans="1:12" x14ac:dyDescent="0.2">
      <c r="A41" s="26"/>
      <c r="B41" s="10"/>
      <c r="C41" s="9">
        <f>+(B42-B40)*1000</f>
        <v>29.699999999998283</v>
      </c>
      <c r="D41" s="8"/>
      <c r="E41" s="9">
        <f>+(D40+D42)/2</f>
        <v>18.274999999999999</v>
      </c>
      <c r="F41" s="9">
        <f>+C41*E41</f>
        <v>542.76749999996855</v>
      </c>
      <c r="G41" s="8"/>
      <c r="H41" s="9">
        <f>+(G40+G42)/2</f>
        <v>2.7649999999999997</v>
      </c>
      <c r="I41" s="9">
        <f>+C41*H41</f>
        <v>82.120499999995246</v>
      </c>
      <c r="J41" s="8"/>
      <c r="K41" s="9">
        <f>+(J40+J42)/2</f>
        <v>0.05</v>
      </c>
      <c r="L41" s="27">
        <f>+C41*K41</f>
        <v>1.4849999999999142</v>
      </c>
    </row>
    <row r="42" spans="1:12" x14ac:dyDescent="0.2">
      <c r="A42" s="24">
        <f>A40+1</f>
        <v>17</v>
      </c>
      <c r="B42" s="1">
        <v>20.7653</v>
      </c>
      <c r="C42" s="8"/>
      <c r="D42" s="9">
        <v>17.850000000000001</v>
      </c>
      <c r="E42" s="8"/>
      <c r="F42" s="8"/>
      <c r="G42" s="9">
        <v>2.84</v>
      </c>
      <c r="H42" s="8"/>
      <c r="I42" s="8"/>
      <c r="J42" s="9">
        <v>0</v>
      </c>
      <c r="K42" s="8"/>
      <c r="L42" s="25"/>
    </row>
    <row r="43" spans="1:12" x14ac:dyDescent="0.2">
      <c r="A43" s="26"/>
      <c r="B43" s="11"/>
      <c r="C43" s="9">
        <f>+(B44-B42)*1000</f>
        <v>27.499999999999858</v>
      </c>
      <c r="D43" s="8"/>
      <c r="E43" s="9">
        <f>+(D42+D44)/2</f>
        <v>16.774999999999999</v>
      </c>
      <c r="F43" s="9">
        <f>+C43*E43</f>
        <v>461.31249999999756</v>
      </c>
      <c r="G43" s="8"/>
      <c r="H43" s="9">
        <f>+(G42+G44)/2</f>
        <v>2.2649999999999997</v>
      </c>
      <c r="I43" s="9">
        <f>+C43*H43</f>
        <v>62.287499999999667</v>
      </c>
      <c r="J43" s="8"/>
      <c r="K43" s="9">
        <f>+(J42+J44)/2</f>
        <v>0.22500000000000001</v>
      </c>
      <c r="L43" s="27">
        <f>+C43*K43</f>
        <v>6.187499999999968</v>
      </c>
    </row>
    <row r="44" spans="1:12" x14ac:dyDescent="0.2">
      <c r="A44" s="24">
        <f>A42+1</f>
        <v>18</v>
      </c>
      <c r="B44" s="1">
        <v>20.7928</v>
      </c>
      <c r="C44" s="8"/>
      <c r="D44" s="9">
        <v>15.7</v>
      </c>
      <c r="E44" s="8"/>
      <c r="F44" s="8"/>
      <c r="G44" s="9">
        <v>1.69</v>
      </c>
      <c r="H44" s="8"/>
      <c r="I44" s="8"/>
      <c r="J44" s="9">
        <v>0.45</v>
      </c>
      <c r="K44" s="8"/>
      <c r="L44" s="25"/>
    </row>
    <row r="45" spans="1:12" x14ac:dyDescent="0.2">
      <c r="A45" s="26"/>
      <c r="B45" s="11"/>
      <c r="C45" s="9">
        <f>+(B46-B44)*1000</f>
        <v>39.60000000000008</v>
      </c>
      <c r="D45" s="8"/>
      <c r="E45" s="9">
        <f>+(D44+D46)/2</f>
        <v>17.424999999999997</v>
      </c>
      <c r="F45" s="9">
        <f>+C45*E45</f>
        <v>690.03000000000122</v>
      </c>
      <c r="G45" s="8"/>
      <c r="H45" s="9">
        <f>+(G44+G46)/2</f>
        <v>1.92</v>
      </c>
      <c r="I45" s="9">
        <f>+C45*H45</f>
        <v>76.032000000000153</v>
      </c>
      <c r="J45" s="8"/>
      <c r="K45" s="9">
        <f>+(J44+J46)/2</f>
        <v>0.52500000000000002</v>
      </c>
      <c r="L45" s="27">
        <f>+C45*K45</f>
        <v>20.790000000000042</v>
      </c>
    </row>
    <row r="46" spans="1:12" x14ac:dyDescent="0.2">
      <c r="A46" s="24">
        <f>A44+1</f>
        <v>19</v>
      </c>
      <c r="B46" s="1">
        <v>20.8324</v>
      </c>
      <c r="C46" s="8"/>
      <c r="D46" s="9">
        <v>19.149999999999999</v>
      </c>
      <c r="E46" s="8"/>
      <c r="F46" s="8"/>
      <c r="G46" s="9">
        <v>2.15</v>
      </c>
      <c r="H46" s="8"/>
      <c r="I46" s="8"/>
      <c r="J46" s="9">
        <v>0.6</v>
      </c>
      <c r="K46" s="8"/>
      <c r="L46" s="25"/>
    </row>
    <row r="47" spans="1:12" x14ac:dyDescent="0.2">
      <c r="A47" s="26"/>
      <c r="B47" s="11"/>
      <c r="C47" s="9">
        <f>+(B48-B46)*1000</f>
        <v>48.200000000001353</v>
      </c>
      <c r="D47" s="8"/>
      <c r="E47" s="9">
        <f>+(D46+D48)/2</f>
        <v>17.225000000000001</v>
      </c>
      <c r="F47" s="9">
        <f>+C47*E47</f>
        <v>830.24500000002342</v>
      </c>
      <c r="G47" s="8"/>
      <c r="H47" s="9">
        <f>+(G46+G48)/2</f>
        <v>1.9950000000000001</v>
      </c>
      <c r="I47" s="9">
        <f>+C47*H47</f>
        <v>96.159000000002706</v>
      </c>
      <c r="J47" s="8"/>
      <c r="K47" s="9">
        <f>+(J46+J48)/2</f>
        <v>0.375</v>
      </c>
      <c r="L47" s="27">
        <f>+C47*K47</f>
        <v>18.075000000000507</v>
      </c>
    </row>
    <row r="48" spans="1:12" x14ac:dyDescent="0.2">
      <c r="A48" s="24">
        <f>A46+1</f>
        <v>20</v>
      </c>
      <c r="B48" s="1">
        <v>20.880600000000001</v>
      </c>
      <c r="C48" s="8"/>
      <c r="D48" s="9">
        <v>15.3</v>
      </c>
      <c r="E48" s="8"/>
      <c r="F48" s="8"/>
      <c r="G48" s="9">
        <v>1.84</v>
      </c>
      <c r="H48" s="8"/>
      <c r="I48" s="8"/>
      <c r="J48" s="9">
        <v>0.15</v>
      </c>
      <c r="K48" s="8"/>
      <c r="L48" s="25"/>
    </row>
    <row r="49" spans="1:12" x14ac:dyDescent="0.2">
      <c r="A49" s="22"/>
      <c r="B49" s="7"/>
      <c r="C49" s="9">
        <f>+(B50-B48)*1000</f>
        <v>15.799999999998704</v>
      </c>
      <c r="D49" s="2"/>
      <c r="E49" s="9">
        <f>+(D48+D50)/2</f>
        <v>16.625</v>
      </c>
      <c r="F49" s="9">
        <f>+C49*E49</f>
        <v>262.67499999997847</v>
      </c>
      <c r="G49" s="2"/>
      <c r="H49" s="9">
        <f>+(G48+G50)/2</f>
        <v>2.0449999999999999</v>
      </c>
      <c r="I49" s="9">
        <f>+C49*H49</f>
        <v>32.31099999999735</v>
      </c>
      <c r="J49" s="2"/>
      <c r="K49" s="9">
        <f>+(J48+J50)/2</f>
        <v>0.125</v>
      </c>
      <c r="L49" s="27">
        <f>+C49*K49</f>
        <v>1.974999999999838</v>
      </c>
    </row>
    <row r="50" spans="1:12" x14ac:dyDescent="0.2">
      <c r="A50" s="24">
        <f>A48+1</f>
        <v>21</v>
      </c>
      <c r="B50" s="1">
        <v>20.8964</v>
      </c>
      <c r="C50" s="8"/>
      <c r="D50" s="9">
        <v>17.95</v>
      </c>
      <c r="E50" s="8"/>
      <c r="F50" s="8"/>
      <c r="G50" s="9">
        <v>2.25</v>
      </c>
      <c r="H50" s="8"/>
      <c r="I50" s="8"/>
      <c r="J50" s="9">
        <v>0.1</v>
      </c>
      <c r="K50" s="8"/>
      <c r="L50" s="25"/>
    </row>
    <row r="51" spans="1:12" x14ac:dyDescent="0.2">
      <c r="A51" s="26"/>
      <c r="B51" s="11"/>
      <c r="C51" s="9">
        <f>+(B52-B50)*1000</f>
        <v>31.400000000001427</v>
      </c>
      <c r="D51" s="8"/>
      <c r="E51" s="9">
        <f>+(D50+D52)/2</f>
        <v>16.649999999999999</v>
      </c>
      <c r="F51" s="9">
        <f>+C51*E51</f>
        <v>522.81000000002371</v>
      </c>
      <c r="G51" s="8"/>
      <c r="H51" s="9">
        <f>+(G50+G52)/2</f>
        <v>1.63</v>
      </c>
      <c r="I51" s="9">
        <f>+C51*H51</f>
        <v>51.182000000002326</v>
      </c>
      <c r="J51" s="8"/>
      <c r="K51" s="9">
        <f>+(J50+J52)/2</f>
        <v>0.39</v>
      </c>
      <c r="L51" s="27">
        <f>+C51*K51</f>
        <v>12.246000000000556</v>
      </c>
    </row>
    <row r="52" spans="1:12" x14ac:dyDescent="0.2">
      <c r="A52" s="24">
        <f>A50+1</f>
        <v>22</v>
      </c>
      <c r="B52" s="1">
        <v>20.927800000000001</v>
      </c>
      <c r="C52" s="8"/>
      <c r="D52" s="9">
        <v>15.35</v>
      </c>
      <c r="E52" s="8"/>
      <c r="F52" s="8"/>
      <c r="G52" s="9">
        <v>1.01</v>
      </c>
      <c r="H52" s="8"/>
      <c r="I52" s="8"/>
      <c r="J52" s="9">
        <v>0.68</v>
      </c>
      <c r="K52" s="8"/>
      <c r="L52" s="25"/>
    </row>
    <row r="53" spans="1:12" x14ac:dyDescent="0.2">
      <c r="A53" s="22"/>
      <c r="B53" s="7"/>
      <c r="C53" s="9">
        <f>+(B54-B52)*1000</f>
        <v>21.599999999999397</v>
      </c>
      <c r="D53" s="7"/>
      <c r="E53" s="9">
        <f>+(D52+D54)/2</f>
        <v>15.824999999999999</v>
      </c>
      <c r="F53" s="9">
        <f>+C53*E53</f>
        <v>341.81999999999044</v>
      </c>
      <c r="G53" s="7"/>
      <c r="H53" s="9">
        <f>+(G52+G54)/2</f>
        <v>1.2749999999999999</v>
      </c>
      <c r="I53" s="9">
        <f>+C53*H53</f>
        <v>27.539999999999228</v>
      </c>
      <c r="J53" s="7"/>
      <c r="K53" s="9">
        <f>+(J52+J54)/2</f>
        <v>0.42000000000000004</v>
      </c>
      <c r="L53" s="27">
        <f>+C53*K53</f>
        <v>9.0719999999997469</v>
      </c>
    </row>
    <row r="54" spans="1:12" x14ac:dyDescent="0.2">
      <c r="A54" s="24">
        <f>A52+1</f>
        <v>23</v>
      </c>
      <c r="B54" s="1">
        <v>20.949400000000001</v>
      </c>
      <c r="C54" s="8"/>
      <c r="D54" s="9">
        <v>16.3</v>
      </c>
      <c r="E54" s="8"/>
      <c r="F54" s="8"/>
      <c r="G54" s="9">
        <v>1.54</v>
      </c>
      <c r="H54" s="8"/>
      <c r="I54" s="8"/>
      <c r="J54" s="9">
        <v>0.16</v>
      </c>
      <c r="K54" s="8"/>
      <c r="L54" s="25"/>
    </row>
    <row r="55" spans="1:12" x14ac:dyDescent="0.2">
      <c r="A55" s="26"/>
      <c r="B55" s="11"/>
      <c r="C55" s="9">
        <f>+(B56-B54)*1000</f>
        <v>28.800000000000381</v>
      </c>
      <c r="D55" s="8"/>
      <c r="E55" s="9">
        <f>+(D54+D56)/2</f>
        <v>15.725000000000001</v>
      </c>
      <c r="F55" s="9">
        <f>+C55*E55</f>
        <v>452.88000000000602</v>
      </c>
      <c r="G55" s="8"/>
      <c r="H55" s="9">
        <f>+(G54+G56)/2</f>
        <v>1.365</v>
      </c>
      <c r="I55" s="9">
        <f>+C55*H55</f>
        <v>39.312000000000516</v>
      </c>
      <c r="J55" s="8"/>
      <c r="K55" s="9">
        <f>+(J54+J56)/2</f>
        <v>0.255</v>
      </c>
      <c r="L55" s="27">
        <f>+C55*K55</f>
        <v>7.3440000000000971</v>
      </c>
    </row>
    <row r="56" spans="1:12" x14ac:dyDescent="0.2">
      <c r="A56" s="24">
        <f>A54+1</f>
        <v>24</v>
      </c>
      <c r="B56" s="1">
        <v>20.978200000000001</v>
      </c>
      <c r="C56" s="8"/>
      <c r="D56" s="9">
        <v>15.15</v>
      </c>
      <c r="E56" s="8"/>
      <c r="F56" s="8"/>
      <c r="G56" s="9">
        <v>1.19</v>
      </c>
      <c r="H56" s="8"/>
      <c r="I56" s="8"/>
      <c r="J56" s="9">
        <v>0.35</v>
      </c>
      <c r="K56" s="8"/>
      <c r="L56" s="25"/>
    </row>
    <row r="57" spans="1:12" x14ac:dyDescent="0.2">
      <c r="A57" s="22"/>
      <c r="B57" s="7"/>
      <c r="C57" s="9">
        <f>+(B58-B56)*1000</f>
        <v>21.20000000000033</v>
      </c>
      <c r="D57" s="7"/>
      <c r="E57" s="9">
        <f>+(D56+D58)/2</f>
        <v>14.725000000000001</v>
      </c>
      <c r="F57" s="9">
        <f>+C57*E57</f>
        <v>312.1700000000049</v>
      </c>
      <c r="G57" s="7"/>
      <c r="H57" s="9">
        <f>+(G56+G58)/2</f>
        <v>1.35</v>
      </c>
      <c r="I57" s="9">
        <f>+C57*H57</f>
        <v>28.620000000000449</v>
      </c>
      <c r="J57" s="7"/>
      <c r="K57" s="9">
        <f>+(J56+J58)/2</f>
        <v>0.27500000000000002</v>
      </c>
      <c r="L57" s="27">
        <f>+C57*K57</f>
        <v>5.8300000000000916</v>
      </c>
    </row>
    <row r="58" spans="1:12" x14ac:dyDescent="0.2">
      <c r="A58" s="24">
        <f>A56+1</f>
        <v>25</v>
      </c>
      <c r="B58" s="1">
        <v>20.999400000000001</v>
      </c>
      <c r="C58" s="8"/>
      <c r="D58" s="9">
        <v>14.3</v>
      </c>
      <c r="E58" s="8"/>
      <c r="F58" s="8"/>
      <c r="G58" s="9">
        <v>1.51</v>
      </c>
      <c r="H58" s="8"/>
      <c r="I58" s="8"/>
      <c r="J58" s="9">
        <v>0.2</v>
      </c>
      <c r="K58" s="8"/>
      <c r="L58" s="25"/>
    </row>
    <row r="59" spans="1:12" x14ac:dyDescent="0.2">
      <c r="A59" s="26"/>
      <c r="B59" s="11"/>
      <c r="C59" s="9">
        <f>+(B60-B58)*1000</f>
        <v>21.20000000000033</v>
      </c>
      <c r="D59" s="7"/>
      <c r="E59" s="9">
        <f>+(D58+D60)/2</f>
        <v>14.4</v>
      </c>
      <c r="F59" s="9">
        <f>+C59*E59</f>
        <v>305.28000000000475</v>
      </c>
      <c r="G59" s="7"/>
      <c r="H59" s="9">
        <f>+(G58+G60)/2</f>
        <v>1.875</v>
      </c>
      <c r="I59" s="9">
        <f>+C59*H59</f>
        <v>39.750000000000618</v>
      </c>
      <c r="J59" s="7"/>
      <c r="K59" s="9">
        <f>+(J58+J60)/2</f>
        <v>0.35</v>
      </c>
      <c r="L59" s="27">
        <f>+C59*K59</f>
        <v>7.4200000000001145</v>
      </c>
    </row>
    <row r="60" spans="1:12" ht="13.5" thickBot="1" x14ac:dyDescent="0.25">
      <c r="A60" s="30">
        <v>26</v>
      </c>
      <c r="B60" s="31">
        <v>21.020600000000002</v>
      </c>
      <c r="C60" s="16"/>
      <c r="D60" s="16">
        <v>14.5</v>
      </c>
      <c r="E60" s="16"/>
      <c r="F60" s="16"/>
      <c r="G60" s="16">
        <v>2.2400000000000002</v>
      </c>
      <c r="H60" s="16"/>
      <c r="I60" s="16"/>
      <c r="J60" s="16">
        <v>0.5</v>
      </c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>
        <v>26</v>
      </c>
      <c r="B62" s="1">
        <v>21.020600000000002</v>
      </c>
      <c r="C62" s="7"/>
      <c r="D62" s="9">
        <v>14.5</v>
      </c>
      <c r="E62" s="7"/>
      <c r="F62" s="7"/>
      <c r="G62" s="9">
        <v>2.2400000000000002</v>
      </c>
      <c r="H62" s="7"/>
      <c r="I62" s="7"/>
      <c r="J62" s="9">
        <v>0.5</v>
      </c>
      <c r="K62" s="7"/>
      <c r="L62" s="23"/>
    </row>
    <row r="63" spans="1:12" x14ac:dyDescent="0.2">
      <c r="A63" s="22"/>
      <c r="B63" s="7"/>
      <c r="C63" s="9">
        <f>+(B64-B62)*1000</f>
        <v>41.099999999996584</v>
      </c>
      <c r="D63" s="7"/>
      <c r="E63" s="9">
        <f>+(D62+D64)/2</f>
        <v>14.5</v>
      </c>
      <c r="F63" s="9">
        <f>+C63*E63</f>
        <v>595.94999999995048</v>
      </c>
      <c r="G63" s="7"/>
      <c r="H63" s="9">
        <f>+(G62+G64)/2</f>
        <v>2.6050000000000004</v>
      </c>
      <c r="I63" s="9">
        <f>+C63*H63</f>
        <v>107.06549999999112</v>
      </c>
      <c r="J63" s="7"/>
      <c r="K63" s="9">
        <f>+(J62+J64)/2</f>
        <v>0.25</v>
      </c>
      <c r="L63" s="27">
        <f>+C63*K63</f>
        <v>10.274999999999146</v>
      </c>
    </row>
    <row r="64" spans="1:12" x14ac:dyDescent="0.2">
      <c r="A64" s="24">
        <f>A62+1</f>
        <v>27</v>
      </c>
      <c r="B64" s="1">
        <v>21.061699999999998</v>
      </c>
      <c r="C64" s="8"/>
      <c r="D64" s="9">
        <v>14.5</v>
      </c>
      <c r="E64" s="8"/>
      <c r="F64" s="8"/>
      <c r="G64" s="9">
        <v>2.97</v>
      </c>
      <c r="H64" s="8"/>
      <c r="I64" s="8"/>
      <c r="J64" s="9">
        <v>0</v>
      </c>
      <c r="K64" s="8"/>
      <c r="L64" s="25"/>
    </row>
    <row r="65" spans="1:12" x14ac:dyDescent="0.2">
      <c r="A65" s="26"/>
      <c r="B65" s="10"/>
      <c r="C65" s="9">
        <f>+(B66-B64)*1000</f>
        <v>30.800000000002825</v>
      </c>
      <c r="D65" s="8"/>
      <c r="E65" s="9">
        <f>+(D64+D66)/2</f>
        <v>15.8</v>
      </c>
      <c r="F65" s="9">
        <f>+C65*E65</f>
        <v>486.64000000004467</v>
      </c>
      <c r="G65" s="8"/>
      <c r="H65" s="9">
        <f>+(G64+G66)/2</f>
        <v>3.04</v>
      </c>
      <c r="I65" s="9">
        <f>+C65*H65</f>
        <v>93.632000000008588</v>
      </c>
      <c r="J65" s="8"/>
      <c r="K65" s="9">
        <f>+(J64+J66)/2</f>
        <v>0</v>
      </c>
      <c r="L65" s="27">
        <f>+C65*K65</f>
        <v>0</v>
      </c>
    </row>
    <row r="66" spans="1:12" x14ac:dyDescent="0.2">
      <c r="A66" s="24">
        <f>+A64+1</f>
        <v>28</v>
      </c>
      <c r="B66" s="1">
        <v>21.092500000000001</v>
      </c>
      <c r="C66" s="8"/>
      <c r="D66" s="9">
        <v>17.100000000000001</v>
      </c>
      <c r="E66" s="8"/>
      <c r="F66" s="8"/>
      <c r="G66" s="9">
        <v>3.11</v>
      </c>
      <c r="H66" s="8"/>
      <c r="I66" s="8"/>
      <c r="J66" s="9">
        <v>0</v>
      </c>
      <c r="K66" s="8"/>
      <c r="L66" s="25"/>
    </row>
    <row r="67" spans="1:12" x14ac:dyDescent="0.2">
      <c r="A67" s="26"/>
      <c r="B67" s="11"/>
      <c r="C67" s="9">
        <f>+(B68-B66)*1000</f>
        <v>21.999999999998465</v>
      </c>
      <c r="D67" s="8"/>
      <c r="E67" s="9">
        <f>+(D66+D68)/2</f>
        <v>17.075000000000003</v>
      </c>
      <c r="F67" s="9">
        <f>+C67*E67</f>
        <v>375.64999999997383</v>
      </c>
      <c r="G67" s="8"/>
      <c r="H67" s="9">
        <f>+(G66+G68)/2</f>
        <v>2.73</v>
      </c>
      <c r="I67" s="9">
        <f>+C67*H67</f>
        <v>60.05999999999581</v>
      </c>
      <c r="J67" s="8"/>
      <c r="K67" s="9">
        <f>+(J66+J68)/2</f>
        <v>0.05</v>
      </c>
      <c r="L67" s="27">
        <f>+C67*K67</f>
        <v>1.0999999999999233</v>
      </c>
    </row>
    <row r="68" spans="1:12" x14ac:dyDescent="0.2">
      <c r="A68" s="24">
        <f>+A66+1</f>
        <v>29</v>
      </c>
      <c r="B68" s="1">
        <v>21.1145</v>
      </c>
      <c r="C68" s="8"/>
      <c r="D68" s="9">
        <v>17.05</v>
      </c>
      <c r="E68" s="8"/>
      <c r="F68" s="8"/>
      <c r="G68" s="9">
        <v>2.35</v>
      </c>
      <c r="H68" s="8"/>
      <c r="I68" s="8"/>
      <c r="J68" s="9">
        <v>0.1</v>
      </c>
      <c r="K68" s="8"/>
      <c r="L68" s="25"/>
    </row>
    <row r="69" spans="1:12" x14ac:dyDescent="0.2">
      <c r="A69" s="26"/>
      <c r="B69" s="11"/>
      <c r="C69" s="9">
        <f>+(B70-B68)*1000</f>
        <v>60.200000000001808</v>
      </c>
      <c r="D69" s="8"/>
      <c r="E69" s="9">
        <f>+(D68+D70)/2</f>
        <v>16.475000000000001</v>
      </c>
      <c r="F69" s="9">
        <f>+C69*E69</f>
        <v>991.79500000002986</v>
      </c>
      <c r="G69" s="8"/>
      <c r="H69" s="9">
        <f>+(G68+G70)/2</f>
        <v>2.0249999999999999</v>
      </c>
      <c r="I69" s="9">
        <f>+C69*H69</f>
        <v>121.90500000000365</v>
      </c>
      <c r="J69" s="8"/>
      <c r="K69" s="9">
        <f>+(J68+J70)/2</f>
        <v>0.125</v>
      </c>
      <c r="L69" s="27">
        <f>+C69*K69</f>
        <v>7.525000000000226</v>
      </c>
    </row>
    <row r="70" spans="1:12" x14ac:dyDescent="0.2">
      <c r="A70" s="24">
        <f>+A68+1</f>
        <v>30</v>
      </c>
      <c r="B70" s="1">
        <v>21.174700000000001</v>
      </c>
      <c r="C70" s="8"/>
      <c r="D70" s="9">
        <v>15.9</v>
      </c>
      <c r="E70" s="8"/>
      <c r="F70" s="8"/>
      <c r="G70" s="9">
        <v>1.7</v>
      </c>
      <c r="H70" s="8"/>
      <c r="I70" s="8"/>
      <c r="J70" s="9">
        <v>0.15</v>
      </c>
      <c r="K70" s="8"/>
      <c r="L70" s="25"/>
    </row>
    <row r="71" spans="1:12" x14ac:dyDescent="0.2">
      <c r="A71" s="26"/>
      <c r="B71" s="11"/>
      <c r="C71" s="9">
        <f>+(B72-B70)*1000</f>
        <v>21.09999999999701</v>
      </c>
      <c r="D71" s="8"/>
      <c r="E71" s="9">
        <f>+(D70+D72)/2</f>
        <v>14.45</v>
      </c>
      <c r="F71" s="9">
        <f>+C71*E71</f>
        <v>304.89499999995678</v>
      </c>
      <c r="G71" s="8"/>
      <c r="H71" s="9">
        <f>+(G70+G72)/2</f>
        <v>1.575</v>
      </c>
      <c r="I71" s="9">
        <f>+C71*H71</f>
        <v>33.232499999995291</v>
      </c>
      <c r="J71" s="8"/>
      <c r="K71" s="9">
        <f>+(J70+J72)/2</f>
        <v>0.125</v>
      </c>
      <c r="L71" s="27">
        <f>+C71*K71</f>
        <v>2.6374999999996263</v>
      </c>
    </row>
    <row r="72" spans="1:12" x14ac:dyDescent="0.2">
      <c r="A72" s="24">
        <f>+A70+1</f>
        <v>31</v>
      </c>
      <c r="B72" s="1">
        <v>21.195799999999998</v>
      </c>
      <c r="C72" s="8"/>
      <c r="D72" s="9">
        <v>13</v>
      </c>
      <c r="E72" s="8"/>
      <c r="F72" s="8"/>
      <c r="G72" s="9">
        <v>1.45</v>
      </c>
      <c r="H72" s="8"/>
      <c r="I72" s="8"/>
      <c r="J72" s="9">
        <v>0.1</v>
      </c>
      <c r="K72" s="8"/>
      <c r="L72" s="25"/>
    </row>
    <row r="73" spans="1:12" x14ac:dyDescent="0.2">
      <c r="A73" s="22"/>
      <c r="B73" s="12"/>
      <c r="C73" s="9">
        <f>+(B74-B72)*1000</f>
        <v>17.600000000001614</v>
      </c>
      <c r="D73" s="2"/>
      <c r="E73" s="9">
        <f>+(D72+D74)/2</f>
        <v>12.725</v>
      </c>
      <c r="F73" s="9">
        <f>+C73*E73</f>
        <v>223.96000000002053</v>
      </c>
      <c r="G73" s="2"/>
      <c r="H73" s="9">
        <f>+(G72+G74)/2</f>
        <v>1.2999999999999998</v>
      </c>
      <c r="I73" s="9">
        <f>+C73*H73</f>
        <v>22.880000000002095</v>
      </c>
      <c r="J73" s="2"/>
      <c r="K73" s="9">
        <f>+(J72+J74)/2</f>
        <v>0.22499999999999998</v>
      </c>
      <c r="L73" s="27">
        <f>+C73*K73</f>
        <v>3.9600000000003628</v>
      </c>
    </row>
    <row r="74" spans="1:12" x14ac:dyDescent="0.2">
      <c r="A74" s="24">
        <f>+A72+1</f>
        <v>32</v>
      </c>
      <c r="B74" s="1">
        <v>21.2134</v>
      </c>
      <c r="C74" s="8"/>
      <c r="D74" s="9">
        <v>12.45</v>
      </c>
      <c r="E74" s="8"/>
      <c r="F74" s="8"/>
      <c r="G74" s="9">
        <v>1.1499999999999999</v>
      </c>
      <c r="H74" s="8"/>
      <c r="I74" s="8"/>
      <c r="J74" s="9">
        <v>0.35</v>
      </c>
      <c r="K74" s="8"/>
      <c r="L74" s="25"/>
    </row>
    <row r="75" spans="1:12" x14ac:dyDescent="0.2">
      <c r="A75" s="26"/>
      <c r="B75" s="10"/>
      <c r="C75" s="9">
        <f>+(B76-B74)*1000</f>
        <v>24.999999999998579</v>
      </c>
      <c r="D75" s="8"/>
      <c r="E75" s="9">
        <f>+(D74+D76)/2</f>
        <v>12.125</v>
      </c>
      <c r="F75" s="9">
        <f>+C75*E75</f>
        <v>303.12499999998278</v>
      </c>
      <c r="G75" s="8"/>
      <c r="H75" s="9">
        <f>+(G74+G76)/2</f>
        <v>0.57499999999999996</v>
      </c>
      <c r="I75" s="9">
        <f>+C75*H75</f>
        <v>14.374999999999181</v>
      </c>
      <c r="J75" s="8"/>
      <c r="K75" s="9">
        <f>+(J74+J76)/2</f>
        <v>0.45</v>
      </c>
      <c r="L75" s="27">
        <f>+C75*K75</f>
        <v>11.249999999999361</v>
      </c>
    </row>
    <row r="76" spans="1:12" x14ac:dyDescent="0.2">
      <c r="A76" s="24">
        <f>+A74+1</f>
        <v>33</v>
      </c>
      <c r="B76" s="1">
        <v>21.238399999999999</v>
      </c>
      <c r="C76" s="8"/>
      <c r="D76" s="9">
        <v>11.8</v>
      </c>
      <c r="E76" s="8"/>
      <c r="F76" s="8"/>
      <c r="G76" s="9">
        <v>0</v>
      </c>
      <c r="H76" s="8"/>
      <c r="I76" s="8"/>
      <c r="J76" s="9">
        <v>0.55000000000000004</v>
      </c>
      <c r="K76" s="8"/>
      <c r="L76" s="25"/>
    </row>
    <row r="77" spans="1:12" x14ac:dyDescent="0.2">
      <c r="A77" s="26"/>
      <c r="B77" s="11"/>
      <c r="C77" s="9">
        <f>+(B78-B76)*1000</f>
        <v>31.800000000000495</v>
      </c>
      <c r="D77" s="8"/>
      <c r="E77" s="9">
        <f>+(D76+D78)/2</f>
        <v>11.375</v>
      </c>
      <c r="F77" s="9">
        <f>+C77*E77</f>
        <v>361.72500000000565</v>
      </c>
      <c r="G77" s="8"/>
      <c r="H77" s="9">
        <f>+(G76+G78)/2</f>
        <v>0.45500000000000002</v>
      </c>
      <c r="I77" s="9">
        <f>+C77*H77</f>
        <v>14.469000000000225</v>
      </c>
      <c r="J77" s="8"/>
      <c r="K77" s="9">
        <f>+(J76+J78)/2</f>
        <v>0.47500000000000003</v>
      </c>
      <c r="L77" s="27">
        <f>+C77*K77</f>
        <v>15.105000000000237</v>
      </c>
    </row>
    <row r="78" spans="1:12" x14ac:dyDescent="0.2">
      <c r="A78" s="24">
        <f>+A76+1</f>
        <v>34</v>
      </c>
      <c r="B78" s="1">
        <v>21.270199999999999</v>
      </c>
      <c r="C78" s="8"/>
      <c r="D78" s="9">
        <v>10.95</v>
      </c>
      <c r="E78" s="8"/>
      <c r="F78" s="8"/>
      <c r="G78" s="9">
        <v>0.91</v>
      </c>
      <c r="H78" s="8"/>
      <c r="I78" s="8"/>
      <c r="J78" s="9">
        <v>0.4</v>
      </c>
      <c r="K78" s="8"/>
      <c r="L78" s="25"/>
    </row>
    <row r="79" spans="1:12" x14ac:dyDescent="0.2">
      <c r="A79" s="26"/>
      <c r="B79" s="11"/>
      <c r="C79" s="9">
        <f>+(B80-B78)*1000</f>
        <v>10.000000000001563</v>
      </c>
      <c r="D79" s="8"/>
      <c r="E79" s="9">
        <f>+(D78+D80)/2</f>
        <v>10.024999999999999</v>
      </c>
      <c r="F79" s="9">
        <f>+C79*E79</f>
        <v>100.25000000001566</v>
      </c>
      <c r="G79" s="8"/>
      <c r="H79" s="9">
        <f>+(G78+G80)/2</f>
        <v>0.63</v>
      </c>
      <c r="I79" s="9">
        <f>+C79*H79</f>
        <v>6.3000000000009848</v>
      </c>
      <c r="J79" s="8"/>
      <c r="K79" s="9">
        <f>+(J78+J80)/2</f>
        <v>0.45</v>
      </c>
      <c r="L79" s="27">
        <f>+C79*K79</f>
        <v>4.5000000000007034</v>
      </c>
    </row>
    <row r="80" spans="1:12" x14ac:dyDescent="0.2">
      <c r="A80" s="24">
        <f>+A78+1</f>
        <v>35</v>
      </c>
      <c r="B80" s="1">
        <v>21.280200000000001</v>
      </c>
      <c r="C80" s="8"/>
      <c r="D80" s="9">
        <v>9.1</v>
      </c>
      <c r="E80" s="8"/>
      <c r="F80" s="8"/>
      <c r="G80" s="9">
        <v>0.35</v>
      </c>
      <c r="H80" s="8"/>
      <c r="I80" s="8"/>
      <c r="J80" s="9">
        <v>0.5</v>
      </c>
      <c r="K80" s="8"/>
      <c r="L80" s="25"/>
    </row>
    <row r="81" spans="1:12" x14ac:dyDescent="0.2">
      <c r="A81" s="26"/>
      <c r="B81" s="11"/>
      <c r="C81" s="9">
        <f>+(B82-B80)*1000</f>
        <v>29.499999999998749</v>
      </c>
      <c r="D81" s="8"/>
      <c r="E81" s="9">
        <f>+(D80+D82)/2</f>
        <v>11.05</v>
      </c>
      <c r="F81" s="9">
        <f>+C81*E81</f>
        <v>325.97499999998621</v>
      </c>
      <c r="G81" s="8"/>
      <c r="H81" s="9">
        <f>+(G80+G82)/2</f>
        <v>0.83499999999999996</v>
      </c>
      <c r="I81" s="9">
        <f>+C81*H81</f>
        <v>24.632499999998956</v>
      </c>
      <c r="J81" s="8"/>
      <c r="K81" s="9">
        <f>+(J80+J82)/2</f>
        <v>0.32500000000000001</v>
      </c>
      <c r="L81" s="27">
        <f>+C81*K81</f>
        <v>9.5874999999995936</v>
      </c>
    </row>
    <row r="82" spans="1:12" x14ac:dyDescent="0.2">
      <c r="A82" s="24">
        <f>+A80+1</f>
        <v>36</v>
      </c>
      <c r="B82" s="1">
        <v>21.309699999999999</v>
      </c>
      <c r="C82" s="8"/>
      <c r="D82" s="9">
        <v>13</v>
      </c>
      <c r="E82" s="8"/>
      <c r="F82" s="8"/>
      <c r="G82" s="9">
        <v>1.32</v>
      </c>
      <c r="H82" s="8"/>
      <c r="I82" s="8"/>
      <c r="J82" s="9">
        <v>0.15</v>
      </c>
      <c r="K82" s="8"/>
      <c r="L82" s="25"/>
    </row>
    <row r="83" spans="1:12" x14ac:dyDescent="0.2">
      <c r="A83" s="22"/>
      <c r="B83" s="12"/>
      <c r="C83" s="9">
        <f>+(B84-B82)*1000</f>
        <v>30.400000000000205</v>
      </c>
      <c r="D83" s="2"/>
      <c r="E83" s="9">
        <f>+(D82+D84)/2</f>
        <v>15.074999999999999</v>
      </c>
      <c r="F83" s="9">
        <f>+C83*E83</f>
        <v>458.28000000000304</v>
      </c>
      <c r="G83" s="2"/>
      <c r="H83" s="9">
        <f>+(G82+G84)/2</f>
        <v>2.56</v>
      </c>
      <c r="I83" s="9">
        <f>+C83*H83</f>
        <v>77.824000000000524</v>
      </c>
      <c r="J83" s="2"/>
      <c r="K83" s="9">
        <f>+(J82+J84)/2</f>
        <v>0.125</v>
      </c>
      <c r="L83" s="27">
        <f>+C83*K83</f>
        <v>3.8000000000000256</v>
      </c>
    </row>
    <row r="84" spans="1:12" x14ac:dyDescent="0.2">
      <c r="A84" s="24">
        <f>+A82+1</f>
        <v>37</v>
      </c>
      <c r="B84" s="1">
        <v>21.3401</v>
      </c>
      <c r="C84" s="8"/>
      <c r="D84" s="9">
        <v>17.149999999999999</v>
      </c>
      <c r="E84" s="8"/>
      <c r="F84" s="8"/>
      <c r="G84" s="9">
        <v>3.8</v>
      </c>
      <c r="H84" s="8"/>
      <c r="I84" s="8"/>
      <c r="J84" s="9">
        <v>0.1</v>
      </c>
      <c r="K84" s="8"/>
      <c r="L84" s="25"/>
    </row>
    <row r="85" spans="1:12" x14ac:dyDescent="0.2">
      <c r="A85" s="26"/>
      <c r="B85" s="10"/>
      <c r="C85" s="9">
        <f>+(B86-B84)*1000</f>
        <v>37.300000000001887</v>
      </c>
      <c r="D85" s="8"/>
      <c r="E85" s="9">
        <f>+(D84+D86)/2</f>
        <v>18.25</v>
      </c>
      <c r="F85" s="9">
        <f>+C85*E85</f>
        <v>680.72500000003447</v>
      </c>
      <c r="G85" s="8"/>
      <c r="H85" s="9">
        <f>+(G84+G86)/2</f>
        <v>4.7149999999999999</v>
      </c>
      <c r="I85" s="9">
        <f>+C85*H85</f>
        <v>175.86950000000888</v>
      </c>
      <c r="J85" s="8"/>
      <c r="K85" s="9">
        <f>+(J84+J86)/2</f>
        <v>0.05</v>
      </c>
      <c r="L85" s="27">
        <f>+C85*K85</f>
        <v>1.8650000000000944</v>
      </c>
    </row>
    <row r="86" spans="1:12" x14ac:dyDescent="0.2">
      <c r="A86" s="24">
        <f>+A84+1</f>
        <v>38</v>
      </c>
      <c r="B86" s="1">
        <v>21.377400000000002</v>
      </c>
      <c r="C86" s="8"/>
      <c r="D86" s="9">
        <v>19.350000000000001</v>
      </c>
      <c r="E86" s="8"/>
      <c r="F86" s="8"/>
      <c r="G86" s="9">
        <v>5.63</v>
      </c>
      <c r="H86" s="8"/>
      <c r="I86" s="8"/>
      <c r="J86" s="9">
        <v>0</v>
      </c>
      <c r="K86" s="8"/>
      <c r="L86" s="25"/>
    </row>
    <row r="87" spans="1:12" x14ac:dyDescent="0.2">
      <c r="A87" s="26"/>
      <c r="B87" s="11"/>
      <c r="C87" s="9">
        <f>+(B88-B86)*1000</f>
        <v>40.399999999998215</v>
      </c>
      <c r="D87" s="8"/>
      <c r="E87" s="9">
        <f>+(D86+D88)/2</f>
        <v>17.950000000000003</v>
      </c>
      <c r="F87" s="9">
        <f>+C87*E87</f>
        <v>725.17999999996812</v>
      </c>
      <c r="G87" s="8"/>
      <c r="H87" s="9">
        <f>+(G86+G88)/2</f>
        <v>3.7149999999999999</v>
      </c>
      <c r="I87" s="9">
        <f>+C87*H87</f>
        <v>150.08599999999336</v>
      </c>
      <c r="J87" s="8"/>
      <c r="K87" s="9">
        <f>+(J86+J88)/2</f>
        <v>0.47499999999999998</v>
      </c>
      <c r="L87" s="27">
        <f>+C87*K87</f>
        <v>19.189999999999152</v>
      </c>
    </row>
    <row r="88" spans="1:12" x14ac:dyDescent="0.2">
      <c r="A88" s="24">
        <f>+A86+1</f>
        <v>39</v>
      </c>
      <c r="B88" s="1">
        <v>21.4178</v>
      </c>
      <c r="C88" s="8"/>
      <c r="D88" s="9">
        <v>16.55</v>
      </c>
      <c r="E88" s="8"/>
      <c r="F88" s="8"/>
      <c r="G88" s="9">
        <v>1.8</v>
      </c>
      <c r="H88" s="8"/>
      <c r="I88" s="8"/>
      <c r="J88" s="9">
        <v>0.95</v>
      </c>
      <c r="K88" s="8"/>
      <c r="L88" s="25"/>
    </row>
    <row r="89" spans="1:12" x14ac:dyDescent="0.2">
      <c r="A89" s="26"/>
      <c r="B89" s="11"/>
      <c r="C89" s="9">
        <f>+(B90-B88)*1000</f>
        <v>35.099999999999909</v>
      </c>
      <c r="D89" s="8"/>
      <c r="E89" s="9">
        <f>+(D88+D90)/2</f>
        <v>8.2750000000000004</v>
      </c>
      <c r="F89" s="9">
        <f>+C89*E89</f>
        <v>290.45249999999925</v>
      </c>
      <c r="G89" s="8"/>
      <c r="H89" s="9">
        <f>+(G88+G90)/2</f>
        <v>2.34</v>
      </c>
      <c r="I89" s="9">
        <f>+C89*H89</f>
        <v>82.133999999999787</v>
      </c>
      <c r="J89" s="8"/>
      <c r="K89" s="9">
        <f>+(J88+J90)/2</f>
        <v>0.47499999999999998</v>
      </c>
      <c r="L89" s="27">
        <f>+C89*K89</f>
        <v>16.672499999999957</v>
      </c>
    </row>
    <row r="90" spans="1:12" x14ac:dyDescent="0.2">
      <c r="A90" s="24">
        <f>+A88+1</f>
        <v>40</v>
      </c>
      <c r="B90" s="1">
        <v>21.4529</v>
      </c>
      <c r="C90" s="8"/>
      <c r="D90" s="9">
        <v>0</v>
      </c>
      <c r="E90" s="8"/>
      <c r="F90" s="8"/>
      <c r="G90" s="9">
        <v>2.88</v>
      </c>
      <c r="H90" s="8"/>
      <c r="I90" s="8"/>
      <c r="J90" s="9">
        <v>0</v>
      </c>
      <c r="K90" s="8"/>
      <c r="L90" s="25"/>
    </row>
    <row r="91" spans="1:12" x14ac:dyDescent="0.2">
      <c r="A91" s="26"/>
      <c r="B91" s="11"/>
      <c r="C91" s="9">
        <f>+(B92-B90)*1000</f>
        <v>18.299999999999983</v>
      </c>
      <c r="D91" s="8"/>
      <c r="E91" s="9">
        <f>+(D90+D92)/2</f>
        <v>0</v>
      </c>
      <c r="F91" s="9">
        <f>+C91*E91</f>
        <v>0</v>
      </c>
      <c r="G91" s="8"/>
      <c r="H91" s="9">
        <f>+(G90+G92)/2</f>
        <v>3.375</v>
      </c>
      <c r="I91" s="9">
        <f>+C91*H91</f>
        <v>61.762499999999946</v>
      </c>
      <c r="J91" s="8"/>
      <c r="K91" s="9">
        <f>+(J90+J92)/2</f>
        <v>0</v>
      </c>
      <c r="L91" s="27">
        <f>+C91*K91</f>
        <v>0</v>
      </c>
    </row>
    <row r="92" spans="1:12" x14ac:dyDescent="0.2">
      <c r="A92" s="24">
        <f>+A90+1</f>
        <v>41</v>
      </c>
      <c r="B92" s="1">
        <v>21.4712</v>
      </c>
      <c r="C92" s="8"/>
      <c r="D92" s="9">
        <v>0</v>
      </c>
      <c r="E92" s="8"/>
      <c r="F92" s="8"/>
      <c r="G92" s="9">
        <v>3.87</v>
      </c>
      <c r="H92" s="8"/>
      <c r="I92" s="8"/>
      <c r="J92" s="9">
        <v>0</v>
      </c>
      <c r="K92" s="8"/>
      <c r="L92" s="25"/>
    </row>
    <row r="93" spans="1:12" x14ac:dyDescent="0.2">
      <c r="A93" s="22"/>
      <c r="B93" s="12"/>
      <c r="C93" s="9">
        <f>+(B94-B92)*1000</f>
        <v>26.399999999998869</v>
      </c>
      <c r="D93" s="2"/>
      <c r="E93" s="9">
        <f>+(D92+D94)/2</f>
        <v>0</v>
      </c>
      <c r="F93" s="9">
        <f>+C93*E93</f>
        <v>0</v>
      </c>
      <c r="G93" s="2"/>
      <c r="H93" s="9">
        <f>+(G92+G94)/2</f>
        <v>2.7250000000000001</v>
      </c>
      <c r="I93" s="9">
        <f>+C93*H93</f>
        <v>71.939999999996914</v>
      </c>
      <c r="J93" s="2"/>
      <c r="K93" s="9">
        <f>+(J92+J94)/2</f>
        <v>0</v>
      </c>
      <c r="L93" s="27">
        <f>+C93*K93</f>
        <v>0</v>
      </c>
    </row>
    <row r="94" spans="1:12" x14ac:dyDescent="0.2">
      <c r="A94" s="24">
        <f>+A92+1</f>
        <v>42</v>
      </c>
      <c r="B94" s="1">
        <v>21.497599999999998</v>
      </c>
      <c r="C94" s="8"/>
      <c r="D94" s="9">
        <v>0</v>
      </c>
      <c r="E94" s="8"/>
      <c r="F94" s="8"/>
      <c r="G94" s="9">
        <v>1.58</v>
      </c>
      <c r="H94" s="8"/>
      <c r="I94" s="8"/>
      <c r="J94" s="9">
        <v>0</v>
      </c>
      <c r="K94" s="8"/>
      <c r="L94" s="25"/>
    </row>
    <row r="95" spans="1:12" x14ac:dyDescent="0.2">
      <c r="A95" s="26"/>
      <c r="B95" s="10"/>
      <c r="C95" s="9">
        <f>+(B96-B94)*1000</f>
        <v>0</v>
      </c>
      <c r="D95" s="8"/>
      <c r="E95" s="9">
        <f>+(D94+D96)/2</f>
        <v>0</v>
      </c>
      <c r="F95" s="9">
        <f>+C95*E95</f>
        <v>0</v>
      </c>
      <c r="G95" s="8"/>
      <c r="H95" s="9">
        <f>+(G94+G96)/2</f>
        <v>0.79</v>
      </c>
      <c r="I95" s="9">
        <f>+C95*H95</f>
        <v>0</v>
      </c>
      <c r="J95" s="8"/>
      <c r="K95" s="9">
        <f>+(J94+J96)/2</f>
        <v>0</v>
      </c>
      <c r="L95" s="27">
        <f>+C95*K95</f>
        <v>0</v>
      </c>
    </row>
    <row r="96" spans="1:12" x14ac:dyDescent="0.2">
      <c r="A96" s="24">
        <f>+A94+1</f>
        <v>43</v>
      </c>
      <c r="B96" s="1">
        <v>21.497599999999998</v>
      </c>
      <c r="C96" s="8"/>
      <c r="D96" s="9">
        <v>0</v>
      </c>
      <c r="E96" s="8"/>
      <c r="F96" s="8"/>
      <c r="G96" s="9">
        <v>0</v>
      </c>
      <c r="H96" s="8"/>
      <c r="I96" s="8"/>
      <c r="J96" s="9">
        <v>0</v>
      </c>
      <c r="K96" s="8"/>
      <c r="L96" s="25"/>
    </row>
    <row r="97" spans="1:12" x14ac:dyDescent="0.2">
      <c r="A97" s="26"/>
      <c r="B97" s="11"/>
      <c r="C97" s="9">
        <f>+(B98-B96)*1000</f>
        <v>0</v>
      </c>
      <c r="D97" s="8"/>
      <c r="E97" s="9">
        <f>+(D96+D98)/2</f>
        <v>0</v>
      </c>
      <c r="F97" s="9">
        <f>+C97*E97</f>
        <v>0</v>
      </c>
      <c r="G97" s="8"/>
      <c r="H97" s="9">
        <f>+(G96+G98)/2</f>
        <v>0</v>
      </c>
      <c r="I97" s="9">
        <f>+C97*H97</f>
        <v>0</v>
      </c>
      <c r="J97" s="8"/>
      <c r="K97" s="9">
        <f>+(J96+J98)/2</f>
        <v>0</v>
      </c>
      <c r="L97" s="27">
        <f>+C97*K97</f>
        <v>0</v>
      </c>
    </row>
    <row r="98" spans="1:12" x14ac:dyDescent="0.2">
      <c r="A98" s="24">
        <f>+A96+1</f>
        <v>44</v>
      </c>
      <c r="B98" s="1">
        <v>21.497599999999998</v>
      </c>
      <c r="C98" s="8"/>
      <c r="D98" s="9">
        <v>0</v>
      </c>
      <c r="E98" s="8"/>
      <c r="F98" s="8"/>
      <c r="G98" s="9">
        <v>0</v>
      </c>
      <c r="H98" s="8"/>
      <c r="I98" s="8"/>
      <c r="J98" s="9">
        <v>0</v>
      </c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>
        <f>+A98+1</f>
        <v>45</v>
      </c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>
        <f>+A100+1</f>
        <v>46</v>
      </c>
      <c r="B102" s="1"/>
      <c r="C102" s="8"/>
      <c r="D102" s="9"/>
      <c r="E102" s="8"/>
      <c r="F102" s="8">
        <f>SUM(F9:F98)</f>
        <v>19166.892499999987</v>
      </c>
      <c r="G102" s="9"/>
      <c r="H102" s="8"/>
      <c r="I102" s="8">
        <f>SUM(I9:I98)</f>
        <v>4046.3474999999917</v>
      </c>
      <c r="J102" s="9"/>
      <c r="K102" s="8"/>
      <c r="L102" s="25">
        <f>SUM(L9:L98)</f>
        <v>220.08399999999929</v>
      </c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>
        <f>+A102+1</f>
        <v>47</v>
      </c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>
        <f>+A104+1</f>
        <v>48</v>
      </c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>
        <f>+A106+1</f>
        <v>49</v>
      </c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>
        <f>+A108+1</f>
        <v>50</v>
      </c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>
        <v>51</v>
      </c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>
        <v>51</v>
      </c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>
        <f>+A114+1</f>
        <v>52</v>
      </c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>
        <v>53</v>
      </c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>
        <f>+A118+1</f>
        <v>54</v>
      </c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>
        <f>+A120+1</f>
        <v>55</v>
      </c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>
        <f>+A122+1</f>
        <v>56</v>
      </c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>
        <f>+A124+1</f>
        <v>57</v>
      </c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>
        <f>+A126+1</f>
        <v>58</v>
      </c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>
        <f>+A128+1</f>
        <v>59</v>
      </c>
      <c r="B130" s="1"/>
      <c r="C130" s="8"/>
      <c r="D130" s="9"/>
      <c r="E130" s="8"/>
      <c r="F130" s="8">
        <f>SUM(F9:F126)</f>
        <v>38333.784999999974</v>
      </c>
      <c r="G130" s="9"/>
      <c r="H130" s="8"/>
      <c r="I130" s="8">
        <f>SUM(I9:I126)</f>
        <v>8092.6949999999833</v>
      </c>
      <c r="J130" s="9"/>
      <c r="K130" s="8"/>
      <c r="L130" s="25">
        <f>SUM(L9:L126)</f>
        <v>440.16799999999859</v>
      </c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>
        <f>+A130+1</f>
        <v>60</v>
      </c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>
        <f>+A132+1</f>
        <v>61</v>
      </c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>
        <f>+A134+1</f>
        <v>62</v>
      </c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>
        <v>63</v>
      </c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>
        <f>+A138+1</f>
        <v>64</v>
      </c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>
        <f>+A140+1</f>
        <v>65</v>
      </c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>
        <f>+A142+1</f>
        <v>66</v>
      </c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>
        <f>+A144+1</f>
        <v>67</v>
      </c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>
        <f>+A146+1</f>
        <v>68</v>
      </c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>
        <f>+A148+1</f>
        <v>69</v>
      </c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24">
        <f>+A150+1</f>
        <v>70</v>
      </c>
      <c r="B152" s="1"/>
      <c r="C152" s="8"/>
      <c r="D152" s="9"/>
      <c r="E152" s="8"/>
      <c r="F152" s="8"/>
      <c r="G152" s="9"/>
      <c r="H152" s="8"/>
      <c r="I152" s="8"/>
      <c r="J152" s="9"/>
      <c r="K152" s="8"/>
      <c r="L152" s="25"/>
    </row>
    <row r="153" spans="1:12" x14ac:dyDescent="0.2">
      <c r="A153" s="26"/>
      <c r="B153" s="11"/>
      <c r="C153" s="9"/>
      <c r="D153" s="8"/>
      <c r="E153" s="9"/>
      <c r="F153" s="9"/>
      <c r="G153" s="8"/>
      <c r="H153" s="9"/>
      <c r="I153" s="9"/>
      <c r="J153" s="8"/>
      <c r="K153" s="9"/>
      <c r="L153" s="27"/>
    </row>
    <row r="154" spans="1:12" x14ac:dyDescent="0.2">
      <c r="A154" s="24">
        <f>+A152+1</f>
        <v>71</v>
      </c>
      <c r="B154" s="1"/>
      <c r="C154" s="8"/>
      <c r="D154" s="9"/>
      <c r="E154" s="8"/>
      <c r="F154" s="8"/>
      <c r="G154" s="9"/>
      <c r="H154" s="8"/>
      <c r="I154" s="8"/>
      <c r="J154" s="9"/>
      <c r="K154" s="8"/>
      <c r="L154" s="25"/>
    </row>
    <row r="155" spans="1:12" x14ac:dyDescent="0.2">
      <c r="A155" s="26"/>
      <c r="B155" s="11"/>
      <c r="C155" s="9"/>
      <c r="D155" s="8"/>
      <c r="E155" s="9"/>
      <c r="F155" s="9"/>
      <c r="G155" s="8"/>
      <c r="H155" s="9"/>
      <c r="I155" s="9"/>
      <c r="J155" s="8"/>
      <c r="K155" s="9"/>
      <c r="L155" s="27"/>
    </row>
    <row r="156" spans="1:12" x14ac:dyDescent="0.2">
      <c r="A156" s="24">
        <f>+A154+1</f>
        <v>72</v>
      </c>
      <c r="B156" s="1"/>
      <c r="C156" s="8"/>
      <c r="D156" s="9"/>
      <c r="E156" s="8"/>
      <c r="F156" s="8"/>
      <c r="G156" s="9"/>
      <c r="H156" s="8"/>
      <c r="I156" s="8"/>
      <c r="J156" s="9"/>
      <c r="K156" s="8"/>
      <c r="L156" s="25"/>
    </row>
    <row r="157" spans="1:12" x14ac:dyDescent="0.2">
      <c r="A157" s="22"/>
      <c r="B157" s="7"/>
      <c r="C157" s="9"/>
      <c r="D157" s="2"/>
      <c r="E157" s="9"/>
      <c r="F157" s="9"/>
      <c r="G157" s="2"/>
      <c r="H157" s="9"/>
      <c r="I157" s="9"/>
      <c r="J157" s="2"/>
      <c r="K157" s="9"/>
      <c r="L157" s="27"/>
    </row>
    <row r="158" spans="1:12" x14ac:dyDescent="0.2">
      <c r="A158" s="24">
        <f>+A156+1</f>
        <v>73</v>
      </c>
      <c r="B158" s="1"/>
      <c r="C158" s="8"/>
      <c r="D158" s="9"/>
      <c r="E158" s="8"/>
      <c r="F158" s="8"/>
      <c r="G158" s="9"/>
      <c r="H158" s="8"/>
      <c r="I158" s="8"/>
      <c r="J158" s="9"/>
      <c r="K158" s="8"/>
      <c r="L158" s="25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>
        <f>+A158+1</f>
        <v>74</v>
      </c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>
        <f>+A160+1</f>
        <v>75</v>
      </c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>
        <f>+A162+1</f>
        <v>76</v>
      </c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>
        <v>76</v>
      </c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>
        <f>+A166+1</f>
        <v>77</v>
      </c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>
        <f>+A168+1</f>
        <v>78</v>
      </c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>
        <f>+A170+1</f>
        <v>79</v>
      </c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>
        <f>+A172+1</f>
        <v>80</v>
      </c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/>
      <c r="G627" s="8"/>
      <c r="H627" s="9"/>
      <c r="I627" s="37"/>
      <c r="J627" s="8"/>
      <c r="K627" s="9"/>
      <c r="L627" s="36"/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2023-04-11T06:01:33Z</cp:lastPrinted>
  <dcterms:created xsi:type="dcterms:W3CDTF">2002-03-29T06:58:44Z</dcterms:created>
  <dcterms:modified xsi:type="dcterms:W3CDTF">2025-07-20T10:30:57Z</dcterms:modified>
</cp:coreProperties>
</file>